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is.gov.soj\sojdata\SGR_HomeDirs\LockhartH\Desktop\"/>
    </mc:Choice>
  </mc:AlternateContent>
  <xr:revisionPtr revIDLastSave="0" documentId="13_ncr:1_{516FCB5B-58A8-49FD-8E86-BB5D1D2E3F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lectoral statistics - v1" sheetId="1" r:id="rId1"/>
  </sheets>
  <definedNames>
    <definedName name="_xlnm.Print_Area" localSheetId="0">'electoral statistics - v1'!$A$1:$P$12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P3" i="1"/>
  <c r="P4" i="1"/>
  <c r="P5" i="1"/>
  <c r="P6" i="1"/>
  <c r="P7" i="1"/>
  <c r="P8" i="1"/>
  <c r="P9" i="1"/>
  <c r="P10" i="1"/>
  <c r="P2" i="1"/>
  <c r="O3" i="1"/>
  <c r="O4" i="1"/>
  <c r="O5" i="1"/>
  <c r="O6" i="1"/>
  <c r="O7" i="1"/>
  <c r="O8" i="1"/>
  <c r="O9" i="1"/>
  <c r="O10" i="1"/>
  <c r="O2" i="1"/>
  <c r="N12" i="1"/>
  <c r="P12" i="1" s="1"/>
  <c r="K3" i="1"/>
  <c r="K4" i="1"/>
  <c r="K5" i="1"/>
  <c r="K6" i="1"/>
  <c r="K7" i="1"/>
  <c r="K8" i="1"/>
  <c r="K9" i="1"/>
  <c r="K10" i="1"/>
  <c r="K2" i="1"/>
  <c r="L3" i="1"/>
  <c r="L4" i="1"/>
  <c r="L5" i="1"/>
  <c r="L6" i="1"/>
  <c r="L7" i="1"/>
  <c r="L8" i="1"/>
  <c r="L9" i="1"/>
  <c r="L10" i="1"/>
  <c r="L2" i="1"/>
  <c r="J12" i="1"/>
  <c r="K12" i="1" s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H2" i="1"/>
  <c r="G2" i="1"/>
  <c r="F12" i="1"/>
  <c r="G12" i="1" s="1"/>
  <c r="E3" i="1"/>
  <c r="E4" i="1"/>
  <c r="E5" i="1"/>
  <c r="E6" i="1"/>
  <c r="E7" i="1"/>
  <c r="E8" i="1"/>
  <c r="E9" i="1"/>
  <c r="E10" i="1"/>
  <c r="E12" i="1"/>
  <c r="E2" i="1"/>
  <c r="L12" i="1" l="1"/>
  <c r="O12" i="1"/>
  <c r="H12" i="1"/>
</calcChain>
</file>

<file path=xl/sharedStrings.xml><?xml version="1.0" encoding="utf-8"?>
<sst xmlns="http://schemas.openxmlformats.org/spreadsheetml/2006/main" count="27" uniqueCount="27">
  <si>
    <t>Electoral District</t>
  </si>
  <si>
    <t xml:space="preserve">Number of people </t>
  </si>
  <si>
    <t>Number of people aged 16 and over</t>
  </si>
  <si>
    <t>Grouville and St Martin</t>
  </si>
  <si>
    <t>St Brelade</t>
  </si>
  <si>
    <t>St Clement</t>
  </si>
  <si>
    <t>St Helier Central</t>
  </si>
  <si>
    <t>St Helier North</t>
  </si>
  <si>
    <t>St Helier South</t>
  </si>
  <si>
    <t>St John, St Lawrence and Trinity</t>
  </si>
  <si>
    <t>St Mary, St Ouen and St Peter</t>
  </si>
  <si>
    <t>St Saviour</t>
  </si>
  <si>
    <t>Total</t>
  </si>
  <si>
    <t>No of Deputies</t>
  </si>
  <si>
    <t>No of registered voters</t>
  </si>
  <si>
    <t>No of votes cast</t>
  </si>
  <si>
    <t>Percent of voting age who voted</t>
  </si>
  <si>
    <t>Percent of registered voters who voted</t>
  </si>
  <si>
    <t>Election Day – results and registered voters | Vote.je</t>
  </si>
  <si>
    <t>Election '22 breakdown of results | Vote.je</t>
  </si>
  <si>
    <t>note: registered voters different between these two pages</t>
  </si>
  <si>
    <t>Percent of voting age registered to vote</t>
  </si>
  <si>
    <t>R Electoral district populations 2021 Census 20220831 SU.pdf (gov.je)</t>
  </si>
  <si>
    <t>No. of people of voting age as percent of total population</t>
  </si>
  <si>
    <t>No. of people of voting age per Deputy</t>
  </si>
  <si>
    <t>Population per deputy</t>
  </si>
  <si>
    <t>Percent of population registered to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</si>
</sst>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2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je/SiteCollectionDocuments/Government%20and%20administration/R%20Electoral%20district%20populations%202021%20Census%2020220831%20SU.pdf" TargetMode="External"/><Relationship Id="rId2" Type="http://schemas.openxmlformats.org/officeDocument/2006/relationships/hyperlink" Target="https://www.vote.je/news/election-22-breakdown-of-results/" TargetMode="External"/><Relationship Id="rId1" Type="http://schemas.openxmlformats.org/officeDocument/2006/relationships/hyperlink" Target="https://www.vote.je/news/election-day-results-and-registered-voter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C14" sqref="C14"/>
    </sheetView>
  </sheetViews>
  <sheetFormatPr defaultRowHeight="14.5" x14ac:dyDescent="0.35"/>
  <cols>
    <col min="1" max="1" width="27.26953125" bestFit="1" customWidth="1"/>
    <col min="2" max="3" width="10.6328125" customWidth="1"/>
    <col min="4" max="4" width="2.6328125" customWidth="1"/>
    <col min="5" max="8" width="10.6328125" customWidth="1"/>
    <col min="9" max="9" width="2.6328125" customWidth="1"/>
    <col min="10" max="12" width="10.6328125" customWidth="1"/>
    <col min="13" max="13" width="2.6328125" customWidth="1"/>
    <col min="14" max="16" width="10.6328125" customWidth="1"/>
  </cols>
  <sheetData>
    <row r="1" spans="1:16" ht="87" x14ac:dyDescent="0.35">
      <c r="A1" t="s">
        <v>0</v>
      </c>
      <c r="B1" s="2" t="s">
        <v>1</v>
      </c>
      <c r="C1" s="2" t="s">
        <v>2</v>
      </c>
      <c r="E1" s="4" t="s">
        <v>23</v>
      </c>
      <c r="F1" s="2" t="s">
        <v>13</v>
      </c>
      <c r="G1" s="2" t="s">
        <v>25</v>
      </c>
      <c r="H1" s="2" t="s">
        <v>24</v>
      </c>
      <c r="J1" s="2" t="s">
        <v>14</v>
      </c>
      <c r="K1" s="2" t="s">
        <v>21</v>
      </c>
      <c r="L1" s="2" t="s">
        <v>26</v>
      </c>
      <c r="M1" s="2"/>
      <c r="N1" s="2" t="s">
        <v>15</v>
      </c>
      <c r="O1" s="2" t="s">
        <v>17</v>
      </c>
      <c r="P1" s="2" t="s">
        <v>16</v>
      </c>
    </row>
    <row r="2" spans="1:16" x14ac:dyDescent="0.35">
      <c r="A2" t="s">
        <v>3</v>
      </c>
      <c r="B2" s="1">
        <v>9349</v>
      </c>
      <c r="C2" s="1">
        <v>7821</v>
      </c>
      <c r="E2" s="3">
        <f>C2/B2*100</f>
        <v>83.656005989945442</v>
      </c>
      <c r="F2">
        <v>3</v>
      </c>
      <c r="G2" s="1">
        <f>B2/F2</f>
        <v>3116.3333333333335</v>
      </c>
      <c r="H2" s="1">
        <f>C2/F2</f>
        <v>2607</v>
      </c>
      <c r="J2" s="1">
        <v>6446</v>
      </c>
      <c r="K2" s="6">
        <f t="shared" ref="K2:K10" si="0">J2/C2*100</f>
        <v>82.419127988748244</v>
      </c>
      <c r="L2" s="5">
        <f t="shared" ref="L2:L10" si="1">J2/B2*100</f>
        <v>68.94855064712803</v>
      </c>
      <c r="M2" s="5"/>
      <c r="N2" s="1">
        <v>3317</v>
      </c>
      <c r="O2" s="6">
        <f t="shared" ref="O2:O10" si="2">N2/J2*100</f>
        <v>51.458268693763578</v>
      </c>
      <c r="P2" s="6">
        <f t="shared" ref="P2:P10" si="3">N2/C2*100</f>
        <v>42.411456335506969</v>
      </c>
    </row>
    <row r="3" spans="1:16" x14ac:dyDescent="0.35">
      <c r="A3" t="s">
        <v>4</v>
      </c>
      <c r="B3" s="1">
        <v>11012</v>
      </c>
      <c r="C3" s="1">
        <v>9353</v>
      </c>
      <c r="E3" s="3">
        <f t="shared" ref="E3:E12" si="4">C3/B3*100</f>
        <v>84.934616781692696</v>
      </c>
      <c r="F3">
        <v>4</v>
      </c>
      <c r="G3" s="1">
        <f t="shared" ref="G3:G12" si="5">B3/F3</f>
        <v>2753</v>
      </c>
      <c r="H3" s="1">
        <f t="shared" ref="H3:H12" si="6">C3/F3</f>
        <v>2338.25</v>
      </c>
      <c r="J3" s="1">
        <v>8038</v>
      </c>
      <c r="K3" s="6">
        <f t="shared" si="0"/>
        <v>85.940339997861642</v>
      </c>
      <c r="L3" s="5">
        <f t="shared" si="1"/>
        <v>72.993098438067562</v>
      </c>
      <c r="M3" s="5"/>
      <c r="N3" s="1">
        <v>3142</v>
      </c>
      <c r="O3" s="6">
        <f t="shared" si="2"/>
        <v>39.089325702911168</v>
      </c>
      <c r="P3" s="6">
        <f t="shared" si="3"/>
        <v>33.593499411953381</v>
      </c>
    </row>
    <row r="4" spans="1:16" x14ac:dyDescent="0.35">
      <c r="A4" t="s">
        <v>5</v>
      </c>
      <c r="B4" s="1">
        <v>9925</v>
      </c>
      <c r="C4" s="1">
        <v>8109</v>
      </c>
      <c r="E4" s="3">
        <f t="shared" si="4"/>
        <v>81.702770780856426</v>
      </c>
      <c r="F4">
        <v>4</v>
      </c>
      <c r="G4" s="1">
        <f t="shared" si="5"/>
        <v>2481.25</v>
      </c>
      <c r="H4" s="1">
        <f t="shared" si="6"/>
        <v>2027.25</v>
      </c>
      <c r="J4" s="1">
        <v>6173</v>
      </c>
      <c r="K4" s="6">
        <f t="shared" si="0"/>
        <v>76.125292884449379</v>
      </c>
      <c r="L4" s="5">
        <f t="shared" si="1"/>
        <v>62.196473551637276</v>
      </c>
      <c r="M4" s="5"/>
      <c r="N4" s="1">
        <v>2480</v>
      </c>
      <c r="O4" s="6">
        <f t="shared" si="2"/>
        <v>40.174955451158269</v>
      </c>
      <c r="P4" s="6">
        <f t="shared" si="3"/>
        <v>30.583302503391291</v>
      </c>
    </row>
    <row r="5" spans="1:16" x14ac:dyDescent="0.35">
      <c r="A5" t="s">
        <v>6</v>
      </c>
      <c r="B5" s="1">
        <v>12506</v>
      </c>
      <c r="C5" s="1">
        <v>10945</v>
      </c>
      <c r="E5" s="3">
        <f t="shared" si="4"/>
        <v>87.517991364145203</v>
      </c>
      <c r="F5">
        <v>5</v>
      </c>
      <c r="G5" s="1">
        <f t="shared" si="5"/>
        <v>2501.1999999999998</v>
      </c>
      <c r="H5" s="1">
        <f t="shared" si="6"/>
        <v>2189</v>
      </c>
      <c r="J5" s="1">
        <v>5284</v>
      </c>
      <c r="K5" s="6">
        <f t="shared" si="0"/>
        <v>48.27775239835541</v>
      </c>
      <c r="L5" s="5">
        <f t="shared" si="1"/>
        <v>42.251719174796101</v>
      </c>
      <c r="M5" s="5"/>
      <c r="N5" s="1">
        <v>1541</v>
      </c>
      <c r="O5" s="6">
        <f t="shared" si="2"/>
        <v>29.163512490537475</v>
      </c>
      <c r="P5" s="6">
        <f t="shared" si="3"/>
        <v>14.079488350845134</v>
      </c>
    </row>
    <row r="6" spans="1:16" x14ac:dyDescent="0.35">
      <c r="A6" t="s">
        <v>7</v>
      </c>
      <c r="B6" s="1">
        <v>12135</v>
      </c>
      <c r="C6" s="1">
        <v>10077</v>
      </c>
      <c r="E6" s="3">
        <f t="shared" si="4"/>
        <v>83.040791100123613</v>
      </c>
      <c r="F6">
        <v>4</v>
      </c>
      <c r="G6" s="1">
        <f t="shared" si="5"/>
        <v>3033.75</v>
      </c>
      <c r="H6" s="1">
        <f t="shared" si="6"/>
        <v>2519.25</v>
      </c>
      <c r="J6" s="1">
        <v>6496</v>
      </c>
      <c r="K6" s="6">
        <f t="shared" si="0"/>
        <v>64.463630048625589</v>
      </c>
      <c r="L6" s="5">
        <f t="shared" si="1"/>
        <v>53.531108364235678</v>
      </c>
      <c r="M6" s="5"/>
      <c r="N6" s="1">
        <v>2356</v>
      </c>
      <c r="O6" s="6">
        <f t="shared" si="2"/>
        <v>36.268472906403943</v>
      </c>
      <c r="P6" s="6">
        <f t="shared" si="3"/>
        <v>23.37997419867024</v>
      </c>
    </row>
    <row r="7" spans="1:16" x14ac:dyDescent="0.35">
      <c r="A7" t="s">
        <v>8</v>
      </c>
      <c r="B7" s="1">
        <v>11181</v>
      </c>
      <c r="C7" s="1">
        <v>9714</v>
      </c>
      <c r="E7" s="3">
        <f t="shared" si="4"/>
        <v>86.879527770324657</v>
      </c>
      <c r="F7">
        <v>4</v>
      </c>
      <c r="G7" s="1">
        <f t="shared" si="5"/>
        <v>2795.25</v>
      </c>
      <c r="H7" s="1">
        <f t="shared" si="6"/>
        <v>2428.5</v>
      </c>
      <c r="J7" s="1">
        <v>5020</v>
      </c>
      <c r="K7" s="6">
        <f t="shared" si="0"/>
        <v>51.677990529133211</v>
      </c>
      <c r="L7" s="5">
        <f t="shared" si="1"/>
        <v>44.897594132904032</v>
      </c>
      <c r="M7" s="5"/>
      <c r="N7" s="1">
        <v>1744</v>
      </c>
      <c r="O7" s="6">
        <f t="shared" si="2"/>
        <v>34.741035856573703</v>
      </c>
      <c r="P7" s="6">
        <f t="shared" si="3"/>
        <v>17.953469219682933</v>
      </c>
    </row>
    <row r="8" spans="1:16" x14ac:dyDescent="0.35">
      <c r="A8" t="s">
        <v>9</v>
      </c>
      <c r="B8" s="1">
        <v>11967</v>
      </c>
      <c r="C8" s="1">
        <v>9919</v>
      </c>
      <c r="E8" s="3">
        <f t="shared" si="4"/>
        <v>82.886270577421243</v>
      </c>
      <c r="F8">
        <v>4</v>
      </c>
      <c r="G8" s="1">
        <f t="shared" si="5"/>
        <v>2991.75</v>
      </c>
      <c r="H8" s="1">
        <f t="shared" si="6"/>
        <v>2479.75</v>
      </c>
      <c r="J8" s="1">
        <v>8002</v>
      </c>
      <c r="K8" s="6">
        <f t="shared" si="0"/>
        <v>80.673454985381582</v>
      </c>
      <c r="L8" s="5">
        <f t="shared" si="1"/>
        <v>66.867218183337513</v>
      </c>
      <c r="M8" s="5"/>
      <c r="N8" s="1">
        <v>3787</v>
      </c>
      <c r="O8" s="6">
        <f t="shared" si="2"/>
        <v>47.325668582854284</v>
      </c>
      <c r="P8" s="6">
        <f t="shared" si="3"/>
        <v>38.17925194071983</v>
      </c>
    </row>
    <row r="9" spans="1:16" x14ac:dyDescent="0.35">
      <c r="A9" t="s">
        <v>10</v>
      </c>
      <c r="B9" s="1">
        <v>11288</v>
      </c>
      <c r="C9" s="1">
        <v>9481</v>
      </c>
      <c r="E9" s="3">
        <f t="shared" si="4"/>
        <v>83.991849751948976</v>
      </c>
      <c r="F9">
        <v>4</v>
      </c>
      <c r="G9" s="1">
        <f t="shared" si="5"/>
        <v>2822</v>
      </c>
      <c r="H9" s="1">
        <f t="shared" si="6"/>
        <v>2370.25</v>
      </c>
      <c r="J9" s="1">
        <v>7573</v>
      </c>
      <c r="K9" s="6">
        <f t="shared" si="0"/>
        <v>79.875540554793801</v>
      </c>
      <c r="L9" s="5">
        <f t="shared" si="1"/>
        <v>67.088944011339478</v>
      </c>
      <c r="M9" s="5"/>
      <c r="N9" s="1">
        <v>3691</v>
      </c>
      <c r="O9" s="6">
        <f t="shared" si="2"/>
        <v>48.738940974514719</v>
      </c>
      <c r="P9" s="6">
        <f t="shared" si="3"/>
        <v>38.930492564075521</v>
      </c>
    </row>
    <row r="10" spans="1:16" x14ac:dyDescent="0.35">
      <c r="A10" t="s">
        <v>11</v>
      </c>
      <c r="B10" s="1">
        <v>13904</v>
      </c>
      <c r="C10" s="1">
        <v>11372</v>
      </c>
      <c r="E10" s="3">
        <f t="shared" si="4"/>
        <v>81.789413118527037</v>
      </c>
      <c r="F10">
        <v>5</v>
      </c>
      <c r="G10" s="1">
        <f t="shared" si="5"/>
        <v>2780.8</v>
      </c>
      <c r="H10" s="1">
        <f t="shared" si="6"/>
        <v>2274.4</v>
      </c>
      <c r="J10" s="1">
        <v>7669</v>
      </c>
      <c r="K10" s="6">
        <f t="shared" si="0"/>
        <v>67.437565951459717</v>
      </c>
      <c r="L10" s="5">
        <f t="shared" si="1"/>
        <v>55.156789413118524</v>
      </c>
      <c r="M10" s="5"/>
      <c r="N10" s="1">
        <v>3276</v>
      </c>
      <c r="O10" s="6">
        <f t="shared" si="2"/>
        <v>42.717433824488197</v>
      </c>
      <c r="P10" s="6">
        <f t="shared" si="3"/>
        <v>28.807597608160396</v>
      </c>
    </row>
    <row r="11" spans="1:16" x14ac:dyDescent="0.35">
      <c r="B11" s="1"/>
      <c r="C11" s="1">
        <f>SUM(C2:C10)</f>
        <v>86791</v>
      </c>
      <c r="E11" s="3"/>
      <c r="G11" s="1"/>
      <c r="H11" s="1"/>
      <c r="J11" s="1"/>
      <c r="L11" s="1"/>
      <c r="M11" s="1"/>
      <c r="N11" s="1"/>
      <c r="P11" s="6"/>
    </row>
    <row r="12" spans="1:16" x14ac:dyDescent="0.35">
      <c r="A12" t="s">
        <v>12</v>
      </c>
      <c r="B12" s="1">
        <v>103267</v>
      </c>
      <c r="C12" s="1">
        <v>86791</v>
      </c>
      <c r="E12" s="3">
        <f t="shared" si="4"/>
        <v>84.045241945636079</v>
      </c>
      <c r="F12">
        <f>SUM(F2:F10)</f>
        <v>37</v>
      </c>
      <c r="G12" s="1">
        <f t="shared" si="5"/>
        <v>2791</v>
      </c>
      <c r="H12" s="1">
        <f t="shared" si="6"/>
        <v>2345.7027027027025</v>
      </c>
      <c r="J12" s="1">
        <f>SUM(J2:J10)</f>
        <v>60701</v>
      </c>
      <c r="K12" s="6">
        <f>J12/C12*100</f>
        <v>69.939279418372863</v>
      </c>
      <c r="L12" s="5">
        <f>J12/B12*100</f>
        <v>58.780636602205924</v>
      </c>
      <c r="M12" s="5"/>
      <c r="N12" s="1">
        <f>SUM(N2:N10)</f>
        <v>25334</v>
      </c>
      <c r="O12" s="6">
        <f>N12/J12*100</f>
        <v>41.735720993064362</v>
      </c>
      <c r="P12" s="6">
        <f>N12/C12*100</f>
        <v>29.189662522611791</v>
      </c>
    </row>
    <row r="14" spans="1:16" x14ac:dyDescent="0.35">
      <c r="B14" s="7" t="s">
        <v>22</v>
      </c>
      <c r="J14" s="7" t="s">
        <v>18</v>
      </c>
    </row>
    <row r="15" spans="1:16" x14ac:dyDescent="0.35">
      <c r="N15" s="7" t="s">
        <v>19</v>
      </c>
    </row>
    <row r="17" spans="10:10" x14ac:dyDescent="0.35">
      <c r="J17" t="s">
        <v>20</v>
      </c>
    </row>
  </sheetData>
  <hyperlinks>
    <hyperlink ref="J14" r:id="rId1" display="https://www.vote.je/news/election-day-results-and-registered-voters/" xr:uid="{00000000-0004-0000-0000-000000000000}"/>
    <hyperlink ref="N15" r:id="rId2" display="https://www.vote.je/news/election-22-breakdown-of-results/" xr:uid="{00000000-0004-0000-0000-000001000000}"/>
    <hyperlink ref="B14" r:id="rId3" display="https://www.gov.je/SiteCollectionDocuments/Government and administration/R Electoral district populations 2021 Census 20220831 SU.pdf" xr:uid="{3FA19DFF-3CF5-49E7-938D-D831B4C8A663}"/>
  </hyperlinks>
  <pageMargins left="0.7" right="0.7" top="0.75" bottom="0.75" header="0.3" footer="0.3"/>
  <pageSetup paperSize="8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electoral statistics - v1</vt:lpstr>
      <vt:lpstr>'electoral statistics - v1'!Print_Area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Cope</dc:creator>
  <cp:lastModifiedBy>Hayley Lockhart</cp:lastModifiedBy>
  <cp:lastPrinted>2022-09-14T09:20:36Z</cp:lastPrinted>
  <dcterms:created xsi:type="dcterms:W3CDTF">2022-09-14T08:50:52Z</dcterms:created>
  <dcterms:modified xsi:type="dcterms:W3CDTF">2024-01-26T09:03:21Z</dcterms:modified>
</cp:coreProperties>
</file>